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ГОВОР УПРАВЛЕНИЯ\"/>
    </mc:Choice>
  </mc:AlternateContent>
  <xr:revisionPtr revIDLastSave="0" documentId="13_ncr:1_{6577A7D1-A830-4B89-97D8-A8DBAD73FC1F}" xr6:coauthVersionLast="46" xr6:coauthVersionMax="46" xr10:uidLastSave="{00000000-0000-0000-0000-000000000000}"/>
  <bookViews>
    <workbookView xWindow="1695" yWindow="1275" windowWidth="2131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O53" i="1" l="1"/>
  <c r="E52" i="1" l="1"/>
  <c r="E64" i="1" s="1"/>
  <c r="D63" i="1"/>
  <c r="D61" i="1"/>
  <c r="D59" i="1"/>
  <c r="D56" i="1"/>
  <c r="D55" i="1"/>
  <c r="D54" i="1"/>
  <c r="D53" i="1"/>
  <c r="E49" i="1"/>
  <c r="D48" i="1"/>
  <c r="D47" i="1"/>
  <c r="E45" i="1"/>
  <c r="D45" i="1" s="1"/>
  <c r="D44" i="1"/>
  <c r="D43" i="1"/>
  <c r="D42" i="1"/>
  <c r="D41" i="1"/>
  <c r="D40" i="1"/>
  <c r="D37" i="1"/>
  <c r="D35" i="1"/>
  <c r="D34" i="1"/>
  <c r="D33" i="1"/>
  <c r="E38" i="1"/>
  <c r="E31" i="1"/>
  <c r="D30" i="1"/>
  <c r="D29" i="1"/>
  <c r="D28" i="1"/>
  <c r="D27" i="1"/>
  <c r="D25" i="1"/>
  <c r="D24" i="1"/>
  <c r="D23" i="1"/>
  <c r="D21" i="1"/>
  <c r="E21" i="1"/>
  <c r="D49" i="1" l="1"/>
  <c r="E50" i="1"/>
  <c r="E65" i="1" s="1"/>
  <c r="D52" i="1"/>
  <c r="D64" i="1" s="1"/>
  <c r="D31" i="1"/>
  <c r="D38" i="1"/>
  <c r="D50" i="1" l="1"/>
  <c r="D65" i="1" s="1"/>
</calcChain>
</file>

<file path=xl/sharedStrings.xml><?xml version="1.0" encoding="utf-8"?>
<sst xmlns="http://schemas.openxmlformats.org/spreadsheetml/2006/main" count="95" uniqueCount="76">
  <si>
    <t>Наименование работ</t>
  </si>
  <si>
    <t>Периодичность</t>
  </si>
  <si>
    <t>в год</t>
  </si>
  <si>
    <t>в месяц</t>
  </si>
  <si>
    <t>1. Содержание помещений общего пользования</t>
  </si>
  <si>
    <t>1. Уборка лестничных площадок и маршей</t>
  </si>
  <si>
    <t>До 3 этажа  - 2 раза в неделю свыше 3-го этажа-1 раз в неделю</t>
  </si>
  <si>
    <t>Итого:</t>
  </si>
  <si>
    <t>2. Уборка земельного участка, входящего в состав общего имущества многоквартирного дома</t>
  </si>
  <si>
    <t>2. Подметание земельного участка в летний период и детской площадки</t>
  </si>
  <si>
    <t>1 раз в 2-е суток</t>
  </si>
  <si>
    <t xml:space="preserve">3. Уборка мусора с газона </t>
  </si>
  <si>
    <t>2 раза в неделю</t>
  </si>
  <si>
    <t>4. Скашивание травы с газонов</t>
  </si>
  <si>
    <t>2 раза за лето</t>
  </si>
  <si>
    <t>5.Уборка дворовой территории в зимнее время</t>
  </si>
  <si>
    <t>1 раз в день</t>
  </si>
  <si>
    <t>по мере необходимости</t>
  </si>
  <si>
    <t>7. Посылка песком тротуаров и пешеходных тропинок</t>
  </si>
  <si>
    <t>8. Очистка подвалов от мусора</t>
  </si>
  <si>
    <t xml:space="preserve"> 1 раз в год</t>
  </si>
  <si>
    <t>3. Подготовка многоквартирного дома к сезонной эксплуатации:</t>
  </si>
  <si>
    <t>9. Укрепление водосточных труб, колени воронок, их замена при необходимости.</t>
  </si>
  <si>
    <t>10. Замена разбитых стекол окон на лестничных клетках</t>
  </si>
  <si>
    <t>октябрь-ноябрь</t>
  </si>
  <si>
    <t>11. Ремонт, регулировка и испытание систем центрального отопления, прочистка труб, батарей. Промывка и опрессовка систем центрального отопления.</t>
  </si>
  <si>
    <t xml:space="preserve">май-сентябрь </t>
  </si>
  <si>
    <t>12. Ремонт и укрепление входных дверей в подъезды и подвалы.</t>
  </si>
  <si>
    <t>13. Проведение технических осмотров   системах отопления, водопровода, канализации и электротехнических устройств в местах общего пользования</t>
  </si>
  <si>
    <t>Периодически</t>
  </si>
  <si>
    <t>14. Устранение незначительных неисправностей в системах отопления, водопровода, канализации и электротехнических устройств в местах общего пользования</t>
  </si>
  <si>
    <t>По необходимости</t>
  </si>
  <si>
    <t xml:space="preserve">15. Проверка технического состояния и устранение незначительных неисправностей  кровли дома и мест общего пользования. </t>
  </si>
  <si>
    <t>периодически</t>
  </si>
  <si>
    <t>16. Проверка технического состояния  фасада, видимых частей фундамента, стен, перекрытий и балок МКД.</t>
  </si>
  <si>
    <t>17. Аварийное обслуживание на системах теплоснабжения, горячего водоснабжения, водопровода, канализации, электроснабжения</t>
  </si>
  <si>
    <t>постоянно</t>
  </si>
  <si>
    <t>5. Текущий ремонт жилых домов</t>
  </si>
  <si>
    <t>18. Строительных конструкций согласно приложения.</t>
  </si>
  <si>
    <t>согласно плана</t>
  </si>
  <si>
    <t>19. Инженерных сетей теплоснабжения, горячего водоснабжения, водопровода, канализации, электроснабжения согласно приложения</t>
  </si>
  <si>
    <t>Всего (обслуживающие организации)</t>
  </si>
  <si>
    <t>6. Прочие расходы</t>
  </si>
  <si>
    <t xml:space="preserve">         -дератизационные и десинсекционные  работы;</t>
  </si>
  <si>
    <t>по заявкам граждан</t>
  </si>
  <si>
    <t xml:space="preserve">         -содержание систем внутридомового  газового оборудования;</t>
  </si>
  <si>
    <t xml:space="preserve">         -обслуживание дымовентканалов.</t>
  </si>
  <si>
    <t>согласно норм содержания и по заявкам граждан</t>
  </si>
  <si>
    <t>21. Кронирование (обрезка)  деревьев.</t>
  </si>
  <si>
    <t xml:space="preserve">           по заявкам граждан                                                                               </t>
  </si>
  <si>
    <t>22. Благоустройство придомовой территории.</t>
  </si>
  <si>
    <t>*</t>
  </si>
  <si>
    <t>ВСЕГО:</t>
  </si>
  <si>
    <t>4. Проведение технических осмотров и мелкий ремонт.</t>
  </si>
  <si>
    <t>25.Вознаграждение ОЕИРЦ за сбор и обработку платежей .</t>
  </si>
  <si>
    <t>20. Расходы по договорным отношениям,       в т. ч.</t>
  </si>
  <si>
    <r>
      <t>6.Очистка входных площадок и</t>
    </r>
    <r>
      <rPr>
        <i/>
        <sz val="11"/>
        <color theme="1"/>
        <rFont val="Cambria"/>
        <family val="1"/>
        <charset val="204"/>
        <scheme val="major"/>
      </rPr>
      <t xml:space="preserve"> </t>
    </r>
    <r>
      <rPr>
        <sz val="11"/>
        <color theme="1"/>
        <rFont val="Cambria"/>
        <family val="1"/>
        <charset val="204"/>
        <scheme val="major"/>
      </rPr>
      <t>крыльца</t>
    </r>
    <r>
      <rPr>
        <u/>
        <sz val="11"/>
        <color theme="1"/>
        <rFont val="Cambria"/>
        <family val="1"/>
        <charset val="204"/>
        <scheme val="major"/>
      </rPr>
      <t xml:space="preserve"> </t>
    </r>
    <r>
      <rPr>
        <sz val="11"/>
        <color theme="1"/>
        <rFont val="Cambria"/>
        <family val="1"/>
        <charset val="204"/>
        <scheme val="major"/>
      </rPr>
      <t>перед входом в подъезд от уплотненного снега и наледи</t>
    </r>
  </si>
  <si>
    <t>,</t>
  </si>
  <si>
    <t>Стоимость 1 кв.м.   общей площади,                                       в руб.</t>
  </si>
  <si>
    <t>23. Устройство детских площадок</t>
  </si>
  <si>
    <t xml:space="preserve">24. Частичный ремонт дворового покрытия. </t>
  </si>
  <si>
    <t>26. Производственно-административные расходы и содержание АУП.</t>
  </si>
  <si>
    <t>для МКД 2-6 этажной постройки</t>
  </si>
  <si>
    <t>№ __________</t>
  </si>
  <si>
    <t xml:space="preserve">Перечень                                                                                                                                                                                         работ и услуг по управлению многоквартирным домом, работ и услуг по  содержанию и ремонту общего имущества  в многоквартирном доме                                               </t>
  </si>
  <si>
    <t>* Работы, относящиеся к дополнительным видам работ, выполняемые за отдельную плату, согласно решения общего собрания собственников жилых помещений многоквартирного дома.</t>
  </si>
  <si>
    <t xml:space="preserve"> * * Все работы по обслуживанию общего имущества собственников многоквартирного дома проводятся в объеме собранных средств жителей МКД.</t>
  </si>
  <si>
    <t xml:space="preserve">     * * * Все работы по текущему ремонту МКД проводятся согласно плана текущего ремонта, сформированного по заявкам жителей МКД и  согласно  протокола, утвержденного советом МКД, либо старшим по дому. </t>
  </si>
  <si>
    <t xml:space="preserve">Приложение  № 1 </t>
  </si>
  <si>
    <t>к договору</t>
  </si>
  <si>
    <t xml:space="preserve">                 от"____"_____202___ г.</t>
  </si>
  <si>
    <t>Директор ООО "Зодчий"</t>
  </si>
  <si>
    <t>____________________/Д.О.Кондрашова</t>
  </si>
  <si>
    <t>__________________/________________</t>
  </si>
  <si>
    <t xml:space="preserve">Собственник, уполномоченный </t>
  </si>
  <si>
    <t>решением общего собрания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</si>
</sst>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u/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i/>
      <sz val="11"/>
      <color rgb="FF000000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/>
    <xf numFmtId="2" fontId="5" fillId="0" borderId="11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topLeftCell="A64" workbookViewId="0">
      <selection activeCell="D72" sqref="D72:E72"/>
    </sheetView>
  </sheetViews>
  <sheetFormatPr defaultRowHeight="15" x14ac:dyDescent="0.25"/>
  <cols>
    <col min="1" max="1" width="4" customWidth="1"/>
    <col min="2" max="2" width="37.85546875" customWidth="1"/>
    <col min="3" max="3" width="30.7109375" customWidth="1"/>
    <col min="4" max="4" width="18.140625" customWidth="1"/>
    <col min="5" max="5" width="22.85546875" customWidth="1"/>
  </cols>
  <sheetData>
    <row r="1" spans="1:5" ht="18" hidden="1" x14ac:dyDescent="0.25">
      <c r="A1" s="11"/>
      <c r="B1" s="11"/>
      <c r="C1" s="11"/>
      <c r="D1" s="69"/>
      <c r="E1" s="69"/>
    </row>
    <row r="2" spans="1:5" ht="18" hidden="1" x14ac:dyDescent="0.25">
      <c r="A2" s="11"/>
      <c r="B2" s="11"/>
      <c r="C2" s="11"/>
      <c r="D2" s="75"/>
      <c r="E2" s="75"/>
    </row>
    <row r="3" spans="1:5" ht="18" hidden="1" x14ac:dyDescent="0.25">
      <c r="A3" s="11"/>
      <c r="B3" s="11"/>
      <c r="C3" s="11"/>
      <c r="D3" s="75"/>
      <c r="E3" s="75"/>
    </row>
    <row r="4" spans="1:5" ht="18" hidden="1" x14ac:dyDescent="0.25">
      <c r="A4" s="11"/>
      <c r="B4" s="11"/>
      <c r="C4" s="11"/>
      <c r="D4" s="75"/>
      <c r="E4" s="75"/>
    </row>
    <row r="5" spans="1:5" hidden="1" x14ac:dyDescent="0.25">
      <c r="A5" s="11"/>
      <c r="B5" s="11"/>
      <c r="C5" s="11"/>
      <c r="D5" s="11"/>
      <c r="E5" s="11"/>
    </row>
    <row r="6" spans="1:5" ht="18.75" x14ac:dyDescent="0.3">
      <c r="A6" s="11"/>
      <c r="B6" s="11"/>
      <c r="C6" s="11"/>
      <c r="D6" s="11"/>
      <c r="E6" s="33" t="s">
        <v>68</v>
      </c>
    </row>
    <row r="7" spans="1:5" ht="18.75" x14ac:dyDescent="0.3">
      <c r="A7" s="11"/>
      <c r="B7" s="11"/>
      <c r="C7" s="11"/>
      <c r="D7" s="11"/>
      <c r="E7" s="33" t="s">
        <v>69</v>
      </c>
    </row>
    <row r="8" spans="1:5" ht="18.75" x14ac:dyDescent="0.3">
      <c r="A8" s="11"/>
      <c r="B8" s="11"/>
      <c r="C8" s="11"/>
      <c r="D8" s="32" t="s">
        <v>70</v>
      </c>
      <c r="E8" s="34"/>
    </row>
    <row r="9" spans="1:5" ht="18.75" x14ac:dyDescent="0.3">
      <c r="A9" s="11"/>
      <c r="B9" s="11"/>
      <c r="C9" s="11"/>
      <c r="D9" s="32"/>
      <c r="E9" s="34" t="s">
        <v>63</v>
      </c>
    </row>
    <row r="10" spans="1:5" x14ac:dyDescent="0.25">
      <c r="A10" s="11"/>
      <c r="B10" s="74" t="s">
        <v>64</v>
      </c>
      <c r="C10" s="74"/>
      <c r="D10" s="74"/>
      <c r="E10" s="74"/>
    </row>
    <row r="11" spans="1:5" x14ac:dyDescent="0.25">
      <c r="A11" s="11"/>
      <c r="B11" s="74"/>
      <c r="C11" s="74"/>
      <c r="D11" s="74"/>
      <c r="E11" s="74"/>
    </row>
    <row r="12" spans="1:5" ht="42.75" customHeight="1" x14ac:dyDescent="0.25">
      <c r="A12" s="11"/>
      <c r="B12" s="74"/>
      <c r="C12" s="74"/>
      <c r="D12" s="74"/>
      <c r="E12" s="74"/>
    </row>
    <row r="13" spans="1:5" ht="18.75" thickBot="1" x14ac:dyDescent="0.3">
      <c r="A13" s="11"/>
      <c r="B13" s="31"/>
      <c r="C13" s="30" t="s">
        <v>62</v>
      </c>
      <c r="D13" s="29"/>
      <c r="E13" s="29"/>
    </row>
    <row r="14" spans="1:5" x14ac:dyDescent="0.25">
      <c r="A14" s="11"/>
      <c r="B14" s="42" t="s">
        <v>0</v>
      </c>
      <c r="C14" s="42" t="s">
        <v>1</v>
      </c>
      <c r="D14" s="36" t="s">
        <v>58</v>
      </c>
      <c r="E14" s="37"/>
    </row>
    <row r="15" spans="1:5" x14ac:dyDescent="0.25">
      <c r="A15" s="11"/>
      <c r="B15" s="43"/>
      <c r="C15" s="43"/>
      <c r="D15" s="38"/>
      <c r="E15" s="39"/>
    </row>
    <row r="16" spans="1:5" ht="15.75" thickBot="1" x14ac:dyDescent="0.3">
      <c r="A16" s="11"/>
      <c r="B16" s="43"/>
      <c r="C16" s="43"/>
      <c r="D16" s="40"/>
      <c r="E16" s="41"/>
    </row>
    <row r="17" spans="1:6" ht="15.75" thickBot="1" x14ac:dyDescent="0.3">
      <c r="A17" s="11"/>
      <c r="B17" s="44"/>
      <c r="C17" s="44"/>
      <c r="D17" s="13" t="s">
        <v>2</v>
      </c>
      <c r="E17" s="13" t="s">
        <v>3</v>
      </c>
    </row>
    <row r="18" spans="1:6" ht="15.75" thickBot="1" x14ac:dyDescent="0.3">
      <c r="A18" s="11"/>
      <c r="B18" s="45" t="s">
        <v>4</v>
      </c>
      <c r="C18" s="46"/>
      <c r="D18" s="46"/>
      <c r="E18" s="47"/>
    </row>
    <row r="19" spans="1:6" x14ac:dyDescent="0.25">
      <c r="A19" s="11"/>
      <c r="B19" s="54" t="s">
        <v>5</v>
      </c>
      <c r="C19" s="48" t="s">
        <v>6</v>
      </c>
      <c r="D19" s="50">
        <v>2.4</v>
      </c>
      <c r="E19" s="52">
        <v>0.31</v>
      </c>
      <c r="F19" s="71"/>
    </row>
    <row r="20" spans="1:6" ht="15.75" thickBot="1" x14ac:dyDescent="0.3">
      <c r="A20" s="11"/>
      <c r="B20" s="55"/>
      <c r="C20" s="49"/>
      <c r="D20" s="51"/>
      <c r="E20" s="53"/>
      <c r="F20" s="71"/>
    </row>
    <row r="21" spans="1:6" ht="15.75" thickBot="1" x14ac:dyDescent="0.3">
      <c r="A21" s="11"/>
      <c r="B21" s="45" t="s">
        <v>7</v>
      </c>
      <c r="C21" s="47"/>
      <c r="D21" s="14">
        <f>D19</f>
        <v>2.4</v>
      </c>
      <c r="E21" s="14">
        <f>E19</f>
        <v>0.31</v>
      </c>
      <c r="F21" s="2"/>
    </row>
    <row r="22" spans="1:6" ht="15.75" thickBot="1" x14ac:dyDescent="0.3">
      <c r="A22" s="11"/>
      <c r="B22" s="56" t="s">
        <v>8</v>
      </c>
      <c r="C22" s="57"/>
      <c r="D22" s="57"/>
      <c r="E22" s="58"/>
    </row>
    <row r="23" spans="1:6" ht="29.25" thickBot="1" x14ac:dyDescent="0.3">
      <c r="A23" s="11"/>
      <c r="B23" s="15" t="s">
        <v>9</v>
      </c>
      <c r="C23" s="13" t="s">
        <v>10</v>
      </c>
      <c r="D23" s="13">
        <f>E23*12</f>
        <v>5.76</v>
      </c>
      <c r="E23" s="13">
        <v>0.48</v>
      </c>
      <c r="F23" s="3"/>
    </row>
    <row r="24" spans="1:6" ht="15.75" thickBot="1" x14ac:dyDescent="0.3">
      <c r="A24" s="11"/>
      <c r="B24" s="15" t="s">
        <v>11</v>
      </c>
      <c r="C24" s="13" t="s">
        <v>12</v>
      </c>
      <c r="D24" s="13">
        <f t="shared" ref="D24:D30" si="0">E24*12</f>
        <v>3</v>
      </c>
      <c r="E24" s="13">
        <v>0.25</v>
      </c>
      <c r="F24" s="3"/>
    </row>
    <row r="25" spans="1:6" x14ac:dyDescent="0.25">
      <c r="A25" s="11"/>
      <c r="B25" s="48" t="s">
        <v>13</v>
      </c>
      <c r="C25" s="54" t="s">
        <v>14</v>
      </c>
      <c r="D25" s="54">
        <f t="shared" si="0"/>
        <v>1.7999999999999998</v>
      </c>
      <c r="E25" s="54">
        <v>0.15</v>
      </c>
      <c r="F25" s="72"/>
    </row>
    <row r="26" spans="1:6" ht="15.75" thickBot="1" x14ac:dyDescent="0.3">
      <c r="A26" s="11"/>
      <c r="B26" s="59"/>
      <c r="C26" s="55"/>
      <c r="D26" s="55"/>
      <c r="E26" s="55"/>
      <c r="F26" s="72"/>
    </row>
    <row r="27" spans="1:6" ht="29.25" thickBot="1" x14ac:dyDescent="0.3">
      <c r="A27" s="11"/>
      <c r="B27" s="15" t="s">
        <v>15</v>
      </c>
      <c r="C27" s="13" t="s">
        <v>16</v>
      </c>
      <c r="D27" s="13">
        <f t="shared" si="0"/>
        <v>6.24</v>
      </c>
      <c r="E27" s="13">
        <v>0.52</v>
      </c>
      <c r="F27" s="3"/>
    </row>
    <row r="28" spans="1:6" ht="43.5" thickBot="1" x14ac:dyDescent="0.3">
      <c r="A28" s="11"/>
      <c r="B28" s="15" t="s">
        <v>56</v>
      </c>
      <c r="C28" s="13" t="s">
        <v>17</v>
      </c>
      <c r="D28" s="13">
        <f t="shared" si="0"/>
        <v>1.6800000000000002</v>
      </c>
      <c r="E28" s="13">
        <v>0.14000000000000001</v>
      </c>
      <c r="F28" s="3"/>
    </row>
    <row r="29" spans="1:6" ht="29.25" thickBot="1" x14ac:dyDescent="0.3">
      <c r="A29" s="11"/>
      <c r="B29" s="16" t="s">
        <v>18</v>
      </c>
      <c r="C29" s="17" t="s">
        <v>17</v>
      </c>
      <c r="D29" s="18">
        <f t="shared" si="0"/>
        <v>1.92</v>
      </c>
      <c r="E29" s="17">
        <v>0.16</v>
      </c>
      <c r="F29" s="3"/>
    </row>
    <row r="30" spans="1:6" ht="15.75" thickBot="1" x14ac:dyDescent="0.3">
      <c r="A30" s="11"/>
      <c r="B30" s="19" t="s">
        <v>19</v>
      </c>
      <c r="C30" s="17" t="s">
        <v>20</v>
      </c>
      <c r="D30" s="13">
        <f t="shared" si="0"/>
        <v>2.2800000000000002</v>
      </c>
      <c r="E30" s="17">
        <v>0.19</v>
      </c>
      <c r="F30" s="3"/>
    </row>
    <row r="31" spans="1:6" ht="15.75" thickBot="1" x14ac:dyDescent="0.3">
      <c r="A31" s="11"/>
      <c r="B31" s="45" t="s">
        <v>7</v>
      </c>
      <c r="C31" s="47"/>
      <c r="D31" s="20">
        <f>SUM(D23:D30)</f>
        <v>22.68</v>
      </c>
      <c r="E31" s="20">
        <f>SUM(E23:E30)</f>
        <v>1.89</v>
      </c>
      <c r="F31" s="4"/>
    </row>
    <row r="32" spans="1:6" ht="15.75" thickBot="1" x14ac:dyDescent="0.3">
      <c r="A32" s="11"/>
      <c r="B32" s="60" t="s">
        <v>21</v>
      </c>
      <c r="C32" s="61"/>
      <c r="D32" s="61"/>
      <c r="E32" s="62"/>
    </row>
    <row r="33" spans="1:9" ht="43.5" thickBot="1" x14ac:dyDescent="0.3">
      <c r="A33" s="11"/>
      <c r="B33" s="15" t="s">
        <v>22</v>
      </c>
      <c r="C33" s="13" t="s">
        <v>17</v>
      </c>
      <c r="D33" s="13">
        <f>E33*12</f>
        <v>0.12</v>
      </c>
      <c r="E33" s="13">
        <v>0.01</v>
      </c>
      <c r="F33" s="3"/>
    </row>
    <row r="34" spans="1:9" ht="29.25" thickBot="1" x14ac:dyDescent="0.3">
      <c r="A34" s="11"/>
      <c r="B34" s="15" t="s">
        <v>23</v>
      </c>
      <c r="C34" s="13" t="s">
        <v>24</v>
      </c>
      <c r="D34" s="13">
        <f t="shared" ref="D34:D37" si="1">E34*12</f>
        <v>1.44</v>
      </c>
      <c r="E34" s="13">
        <v>0.12</v>
      </c>
      <c r="F34" s="5"/>
    </row>
    <row r="35" spans="1:9" ht="44.25" customHeight="1" x14ac:dyDescent="0.25">
      <c r="A35" s="11"/>
      <c r="B35" s="48" t="s">
        <v>25</v>
      </c>
      <c r="C35" s="54" t="s">
        <v>26</v>
      </c>
      <c r="D35" s="54">
        <f t="shared" si="1"/>
        <v>15.36</v>
      </c>
      <c r="E35" s="54">
        <v>1.28</v>
      </c>
      <c r="F35" s="73"/>
    </row>
    <row r="36" spans="1:9" ht="28.5" customHeight="1" thickBot="1" x14ac:dyDescent="0.3">
      <c r="A36" s="11"/>
      <c r="B36" s="59"/>
      <c r="C36" s="55"/>
      <c r="D36" s="55"/>
      <c r="E36" s="55"/>
      <c r="F36" s="73"/>
    </row>
    <row r="37" spans="1:9" ht="29.25" thickBot="1" x14ac:dyDescent="0.3">
      <c r="A37" s="11"/>
      <c r="B37" s="15" t="s">
        <v>27</v>
      </c>
      <c r="C37" s="13" t="s">
        <v>17</v>
      </c>
      <c r="D37" s="13">
        <f t="shared" si="1"/>
        <v>0.96</v>
      </c>
      <c r="E37" s="13">
        <v>0.08</v>
      </c>
      <c r="F37" s="5"/>
    </row>
    <row r="38" spans="1:9" ht="15.75" thickBot="1" x14ac:dyDescent="0.3">
      <c r="A38" s="11"/>
      <c r="B38" s="45" t="s">
        <v>7</v>
      </c>
      <c r="C38" s="47"/>
      <c r="D38" s="21">
        <f>SUM(D33:D37)</f>
        <v>17.88</v>
      </c>
      <c r="E38" s="21">
        <f>SUM(E33:E37)</f>
        <v>1.4900000000000002</v>
      </c>
      <c r="F38" s="6"/>
    </row>
    <row r="39" spans="1:9" ht="15.75" thickBot="1" x14ac:dyDescent="0.3">
      <c r="A39" s="11"/>
      <c r="B39" s="64" t="s">
        <v>53</v>
      </c>
      <c r="C39" s="65"/>
      <c r="D39" s="65"/>
      <c r="E39" s="66"/>
      <c r="F39" s="7"/>
    </row>
    <row r="40" spans="1:9" ht="72" thickBot="1" x14ac:dyDescent="0.3">
      <c r="A40" s="11"/>
      <c r="B40" s="15" t="s">
        <v>28</v>
      </c>
      <c r="C40" s="13" t="s">
        <v>29</v>
      </c>
      <c r="D40" s="13">
        <f>E40*12</f>
        <v>6.24</v>
      </c>
      <c r="E40" s="13">
        <v>0.52</v>
      </c>
      <c r="F40" s="5"/>
    </row>
    <row r="41" spans="1:9" ht="86.25" thickBot="1" x14ac:dyDescent="0.3">
      <c r="A41" s="11"/>
      <c r="B41" s="15" t="s">
        <v>30</v>
      </c>
      <c r="C41" s="13" t="s">
        <v>31</v>
      </c>
      <c r="D41" s="13">
        <f t="shared" ref="D41:D44" si="2">E41*12</f>
        <v>3.96</v>
      </c>
      <c r="E41" s="13">
        <v>0.33</v>
      </c>
      <c r="F41" s="5"/>
    </row>
    <row r="42" spans="1:9" ht="72" thickBot="1" x14ac:dyDescent="0.3">
      <c r="A42" s="11"/>
      <c r="B42" s="15" t="s">
        <v>32</v>
      </c>
      <c r="C42" s="13" t="s">
        <v>33</v>
      </c>
      <c r="D42" s="13">
        <f t="shared" si="2"/>
        <v>0.72</v>
      </c>
      <c r="E42" s="13">
        <v>0.06</v>
      </c>
      <c r="F42" s="5"/>
    </row>
    <row r="43" spans="1:9" ht="57.75" thickBot="1" x14ac:dyDescent="0.3">
      <c r="A43" s="11"/>
      <c r="B43" s="15" t="s">
        <v>34</v>
      </c>
      <c r="C43" s="13" t="s">
        <v>33</v>
      </c>
      <c r="D43" s="13">
        <f t="shared" si="2"/>
        <v>0.12</v>
      </c>
      <c r="E43" s="13">
        <v>0.01</v>
      </c>
      <c r="F43" s="5"/>
    </row>
    <row r="44" spans="1:9" ht="57.75" thickBot="1" x14ac:dyDescent="0.3">
      <c r="A44" s="11"/>
      <c r="B44" s="15" t="s">
        <v>35</v>
      </c>
      <c r="C44" s="13" t="s">
        <v>36</v>
      </c>
      <c r="D44" s="13">
        <f t="shared" si="2"/>
        <v>17.399999999999999</v>
      </c>
      <c r="E44" s="13">
        <v>1.45</v>
      </c>
      <c r="F44" s="5"/>
    </row>
    <row r="45" spans="1:9" ht="15.75" thickBot="1" x14ac:dyDescent="0.3">
      <c r="A45" s="11"/>
      <c r="B45" s="67" t="s">
        <v>7</v>
      </c>
      <c r="C45" s="68"/>
      <c r="D45" s="20">
        <f>E45*12</f>
        <v>28.44</v>
      </c>
      <c r="E45" s="20">
        <f>SUM(E40:E44)</f>
        <v>2.37</v>
      </c>
      <c r="F45" s="8"/>
    </row>
    <row r="46" spans="1:9" ht="15.75" thickBot="1" x14ac:dyDescent="0.3">
      <c r="A46" s="11"/>
      <c r="B46" s="45" t="s">
        <v>37</v>
      </c>
      <c r="C46" s="46"/>
      <c r="D46" s="46"/>
      <c r="E46" s="47"/>
      <c r="F46" s="7"/>
    </row>
    <row r="47" spans="1:9" ht="29.25" thickBot="1" x14ac:dyDescent="0.3">
      <c r="A47" s="11"/>
      <c r="B47" s="15" t="s">
        <v>38</v>
      </c>
      <c r="C47" s="13" t="s">
        <v>39</v>
      </c>
      <c r="D47" s="13">
        <f>E47*12</f>
        <v>52.08</v>
      </c>
      <c r="E47" s="13">
        <v>4.34</v>
      </c>
      <c r="F47" s="5"/>
    </row>
    <row r="48" spans="1:9" ht="72" thickBot="1" x14ac:dyDescent="0.3">
      <c r="A48" s="11"/>
      <c r="B48" s="15" t="s">
        <v>40</v>
      </c>
      <c r="C48" s="13" t="s">
        <v>39</v>
      </c>
      <c r="D48" s="18">
        <f>E48*12</f>
        <v>50.16</v>
      </c>
      <c r="E48" s="18">
        <v>4.18</v>
      </c>
      <c r="F48" s="9"/>
      <c r="I48" s="1"/>
    </row>
    <row r="49" spans="1:15" ht="15.75" thickBot="1" x14ac:dyDescent="0.3">
      <c r="A49" s="11"/>
      <c r="B49" s="67" t="s">
        <v>7</v>
      </c>
      <c r="C49" s="68"/>
      <c r="D49" s="20">
        <f>D47+D48</f>
        <v>102.24</v>
      </c>
      <c r="E49" s="20">
        <f>E47+E48</f>
        <v>8.52</v>
      </c>
      <c r="F49" s="8"/>
    </row>
    <row r="50" spans="1:15" ht="15.75" thickBot="1" x14ac:dyDescent="0.3">
      <c r="A50" s="11"/>
      <c r="B50" s="67" t="s">
        <v>41</v>
      </c>
      <c r="C50" s="68"/>
      <c r="D50" s="20">
        <f>D21+D31+D38+D45+D49</f>
        <v>173.64</v>
      </c>
      <c r="E50" s="20">
        <f>E21+E31+E38+E45+E49</f>
        <v>14.58</v>
      </c>
      <c r="F50" s="8"/>
    </row>
    <row r="51" spans="1:15" ht="15.75" thickBot="1" x14ac:dyDescent="0.3">
      <c r="A51" s="11"/>
      <c r="B51" s="45" t="s">
        <v>42</v>
      </c>
      <c r="C51" s="46"/>
      <c r="D51" s="46"/>
      <c r="E51" s="47"/>
      <c r="F51" s="7"/>
    </row>
    <row r="52" spans="1:15" ht="29.25" thickBot="1" x14ac:dyDescent="0.3">
      <c r="A52" s="11"/>
      <c r="B52" s="22" t="s">
        <v>55</v>
      </c>
      <c r="C52" s="23"/>
      <c r="D52" s="18">
        <f>D53+D54+D55</f>
        <v>12.72</v>
      </c>
      <c r="E52" s="18">
        <f>E53+E54+E55</f>
        <v>1.06</v>
      </c>
      <c r="F52" s="9"/>
    </row>
    <row r="53" spans="1:15" ht="29.25" thickBot="1" x14ac:dyDescent="0.3">
      <c r="A53" s="11"/>
      <c r="B53" s="24" t="s">
        <v>43</v>
      </c>
      <c r="C53" s="25" t="s">
        <v>44</v>
      </c>
      <c r="D53" s="26">
        <f>E53*12</f>
        <v>0.72</v>
      </c>
      <c r="E53" s="26">
        <v>0.06</v>
      </c>
      <c r="F53" s="10"/>
      <c r="O53">
        <f>J67</f>
        <v>0</v>
      </c>
    </row>
    <row r="54" spans="1:15" ht="43.5" thickBot="1" x14ac:dyDescent="0.3">
      <c r="A54" s="11"/>
      <c r="B54" s="24" t="s">
        <v>45</v>
      </c>
      <c r="C54" s="25" t="s">
        <v>36</v>
      </c>
      <c r="D54" s="26">
        <f t="shared" ref="D54:D63" si="3">E54*12</f>
        <v>2.7600000000000002</v>
      </c>
      <c r="E54" s="26">
        <v>0.23</v>
      </c>
      <c r="F54" s="10"/>
    </row>
    <row r="55" spans="1:15" ht="29.25" thickBot="1" x14ac:dyDescent="0.3">
      <c r="A55" s="11"/>
      <c r="B55" s="24" t="s">
        <v>46</v>
      </c>
      <c r="C55" s="25" t="s">
        <v>47</v>
      </c>
      <c r="D55" s="26">
        <f t="shared" si="3"/>
        <v>9.24</v>
      </c>
      <c r="E55" s="26">
        <v>0.77</v>
      </c>
      <c r="F55" s="10"/>
    </row>
    <row r="56" spans="1:15" ht="29.25" thickBot="1" x14ac:dyDescent="0.3">
      <c r="A56" s="11"/>
      <c r="B56" s="22" t="s">
        <v>48</v>
      </c>
      <c r="C56" s="23" t="s">
        <v>49</v>
      </c>
      <c r="D56" s="18">
        <f t="shared" si="3"/>
        <v>3</v>
      </c>
      <c r="E56" s="18">
        <v>0.25</v>
      </c>
      <c r="F56" s="9"/>
    </row>
    <row r="57" spans="1:15" ht="29.25" thickBot="1" x14ac:dyDescent="0.3">
      <c r="A57" s="11"/>
      <c r="B57" s="22" t="s">
        <v>50</v>
      </c>
      <c r="C57" s="23" t="s">
        <v>49</v>
      </c>
      <c r="D57" s="20" t="s">
        <v>51</v>
      </c>
      <c r="E57" s="20" t="s">
        <v>51</v>
      </c>
      <c r="F57" s="8"/>
    </row>
    <row r="58" spans="1:15" ht="15.75" thickBot="1" x14ac:dyDescent="0.3">
      <c r="A58" s="11"/>
      <c r="B58" s="22" t="s">
        <v>59</v>
      </c>
      <c r="C58" s="23" t="s">
        <v>49</v>
      </c>
      <c r="D58" s="20" t="s">
        <v>51</v>
      </c>
      <c r="E58" s="20" t="s">
        <v>51</v>
      </c>
      <c r="F58" s="8"/>
    </row>
    <row r="59" spans="1:15" ht="29.25" thickBot="1" x14ac:dyDescent="0.3">
      <c r="A59" s="11"/>
      <c r="B59" s="22" t="s">
        <v>60</v>
      </c>
      <c r="C59" s="27" t="s">
        <v>17</v>
      </c>
      <c r="D59" s="18">
        <f t="shared" si="3"/>
        <v>0.72</v>
      </c>
      <c r="E59" s="18">
        <v>0.06</v>
      </c>
      <c r="F59" s="9"/>
    </row>
    <row r="60" spans="1:15" ht="15.75" hidden="1" thickBot="1" x14ac:dyDescent="0.3">
      <c r="A60" s="11"/>
      <c r="B60" s="15"/>
      <c r="C60" s="13"/>
      <c r="D60" s="18"/>
      <c r="E60" s="18"/>
      <c r="F60" s="9"/>
    </row>
    <row r="61" spans="1:15" ht="29.25" thickBot="1" x14ac:dyDescent="0.3">
      <c r="A61" s="11"/>
      <c r="B61" s="15" t="s">
        <v>54</v>
      </c>
      <c r="C61" s="13" t="s">
        <v>36</v>
      </c>
      <c r="D61" s="18">
        <f t="shared" si="3"/>
        <v>15.600000000000001</v>
      </c>
      <c r="E61" s="18">
        <v>1.3</v>
      </c>
      <c r="F61" s="9"/>
    </row>
    <row r="62" spans="1:15" ht="15.75" hidden="1" thickBot="1" x14ac:dyDescent="0.3">
      <c r="A62" s="11"/>
      <c r="B62" s="15"/>
      <c r="C62" s="13"/>
      <c r="D62" s="18"/>
      <c r="E62" s="18"/>
      <c r="F62" s="9"/>
    </row>
    <row r="63" spans="1:15" ht="43.5" thickBot="1" x14ac:dyDescent="0.3">
      <c r="A63" s="11"/>
      <c r="B63" s="15" t="s">
        <v>61</v>
      </c>
      <c r="C63" s="13" t="s">
        <v>36</v>
      </c>
      <c r="D63" s="18">
        <f t="shared" si="3"/>
        <v>45</v>
      </c>
      <c r="E63" s="18">
        <v>3.75</v>
      </c>
      <c r="F63" s="9"/>
      <c r="J63" t="s">
        <v>57</v>
      </c>
    </row>
    <row r="64" spans="1:15" ht="15.75" thickBot="1" x14ac:dyDescent="0.3">
      <c r="A64" s="11"/>
      <c r="B64" s="45" t="s">
        <v>7</v>
      </c>
      <c r="C64" s="47"/>
      <c r="D64" s="28">
        <f>D52+D56+D59+D60+D61+D62+D63</f>
        <v>77.040000000000006</v>
      </c>
      <c r="E64" s="28">
        <f>E52+E56+E59+E60+E61+E62+E63</f>
        <v>6.42</v>
      </c>
      <c r="F64" s="6"/>
    </row>
    <row r="65" spans="1:6" ht="15.75" thickBot="1" x14ac:dyDescent="0.3">
      <c r="A65" s="11"/>
      <c r="B65" s="45" t="s">
        <v>52</v>
      </c>
      <c r="C65" s="47"/>
      <c r="D65" s="21">
        <f>D50+D64</f>
        <v>250.68</v>
      </c>
      <c r="E65" s="14">
        <f>E50+E64</f>
        <v>21</v>
      </c>
      <c r="F65" s="6"/>
    </row>
    <row r="66" spans="1:6" ht="15.75" x14ac:dyDescent="0.25">
      <c r="A66" s="11"/>
      <c r="B66" s="12"/>
      <c r="C66" s="12"/>
      <c r="D66" s="12"/>
      <c r="E66" s="12"/>
    </row>
    <row r="67" spans="1:6" ht="57.75" customHeight="1" x14ac:dyDescent="0.25">
      <c r="A67" s="11"/>
      <c r="B67" s="63" t="s">
        <v>65</v>
      </c>
      <c r="C67" s="63"/>
      <c r="D67" s="63"/>
      <c r="E67" s="63"/>
    </row>
    <row r="68" spans="1:6" ht="38.25" customHeight="1" x14ac:dyDescent="0.25">
      <c r="A68" s="11"/>
      <c r="B68" s="63" t="s">
        <v>66</v>
      </c>
      <c r="C68" s="63"/>
      <c r="D68" s="63"/>
      <c r="E68" s="63"/>
    </row>
    <row r="69" spans="1:6" ht="56.25" customHeight="1" x14ac:dyDescent="0.25">
      <c r="A69" s="11"/>
      <c r="B69" s="63" t="s">
        <v>67</v>
      </c>
      <c r="C69" s="63"/>
      <c r="D69" s="63"/>
      <c r="E69" s="63"/>
    </row>
    <row r="70" spans="1:6" ht="15.75" hidden="1" x14ac:dyDescent="0.25">
      <c r="A70" s="11"/>
      <c r="B70" s="70"/>
      <c r="C70" s="70"/>
      <c r="D70" s="70"/>
      <c r="E70" s="70"/>
    </row>
    <row r="71" spans="1:6" ht="15.75" x14ac:dyDescent="0.25">
      <c r="A71" s="11"/>
      <c r="B71" s="12" t="s">
        <v>71</v>
      </c>
      <c r="C71" s="12"/>
      <c r="D71" s="12" t="s">
        <v>74</v>
      </c>
      <c r="E71" s="12"/>
    </row>
    <row r="72" spans="1:6" ht="15.75" x14ac:dyDescent="0.25">
      <c r="A72" s="11"/>
      <c r="B72" s="35"/>
      <c r="C72" s="35"/>
      <c r="D72" s="76" t="s">
        <v>75</v>
      </c>
      <c r="E72" s="76"/>
    </row>
    <row r="73" spans="1:6" ht="15.75" x14ac:dyDescent="0.25">
      <c r="A73" s="11"/>
      <c r="B73" s="12"/>
      <c r="C73" s="12"/>
      <c r="D73" s="12"/>
      <c r="E73" s="12"/>
    </row>
    <row r="74" spans="1:6" ht="15.75" x14ac:dyDescent="0.25">
      <c r="B74" s="12" t="s">
        <v>72</v>
      </c>
      <c r="C74" s="12"/>
      <c r="D74" s="12" t="s">
        <v>73</v>
      </c>
      <c r="E74" s="12"/>
    </row>
  </sheetData>
  <mergeCells count="42">
    <mergeCell ref="D1:E1"/>
    <mergeCell ref="B70:E70"/>
    <mergeCell ref="F19:F20"/>
    <mergeCell ref="F25:F26"/>
    <mergeCell ref="F35:F36"/>
    <mergeCell ref="B21:C21"/>
    <mergeCell ref="B10:E12"/>
    <mergeCell ref="D2:E2"/>
    <mergeCell ref="D3:E3"/>
    <mergeCell ref="D4:E4"/>
    <mergeCell ref="B51:E51"/>
    <mergeCell ref="B64:C64"/>
    <mergeCell ref="B65:C65"/>
    <mergeCell ref="B67:E67"/>
    <mergeCell ref="B68:E68"/>
    <mergeCell ref="B35:B36"/>
    <mergeCell ref="C35:C36"/>
    <mergeCell ref="D35:D36"/>
    <mergeCell ref="E35:E36"/>
    <mergeCell ref="B69:E69"/>
    <mergeCell ref="B38:C38"/>
    <mergeCell ref="B39:E39"/>
    <mergeCell ref="B45:C45"/>
    <mergeCell ref="B46:E46"/>
    <mergeCell ref="B49:C49"/>
    <mergeCell ref="B50:C50"/>
    <mergeCell ref="D72:E72"/>
    <mergeCell ref="D14:E16"/>
    <mergeCell ref="C14:C17"/>
    <mergeCell ref="B14:B17"/>
    <mergeCell ref="B18:E18"/>
    <mergeCell ref="C19:C20"/>
    <mergeCell ref="D19:D20"/>
    <mergeCell ref="E19:E20"/>
    <mergeCell ref="B19:B20"/>
    <mergeCell ref="B22:E22"/>
    <mergeCell ref="B25:B26"/>
    <mergeCell ref="C25:C26"/>
    <mergeCell ref="D25:D26"/>
    <mergeCell ref="E25:E26"/>
    <mergeCell ref="B31:C31"/>
    <mergeCell ref="B32:E3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Наш 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2024-08-02T10:02:36Z</cp:lastPrinted>
  <dcterms:created xsi:type="dcterms:W3CDTF">2017-08-09T08:17:16Z</dcterms:created>
  <dcterms:modified xsi:type="dcterms:W3CDTF">2024-10-24T09:28:57Z</dcterms:modified>
</cp:coreProperties>
</file>